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.wpol.nl\nsp-home$\michel.hueber_nsp\Windows\Profile.v4\Desktop\"/>
    </mc:Choice>
  </mc:AlternateContent>
  <bookViews>
    <workbookView xWindow="480" yWindow="105" windowWidth="22995" windowHeight="9285" tabRatio="849"/>
  </bookViews>
  <sheets>
    <sheet name="blad1" sheetId="24" r:id="rId1"/>
  </sheets>
  <externalReferences>
    <externalReference r:id="rId2"/>
  </externalReferences>
  <definedNames>
    <definedName name="_xlnm.Print_Area" localSheetId="0">blad1!$A$1:$J$99</definedName>
    <definedName name="_xlnm.Print_Titles" localSheetId="0">blad1!$1:$8</definedName>
    <definedName name="bid">[1]summary!$B$53:$B$54</definedName>
  </definedNames>
  <calcPr calcId="152511"/>
</workbook>
</file>

<file path=xl/calcChain.xml><?xml version="1.0" encoding="utf-8"?>
<calcChain xmlns="http://schemas.openxmlformats.org/spreadsheetml/2006/main">
  <c r="D74" i="24" l="1"/>
  <c r="E74" i="24"/>
  <c r="B39" i="24" l="1"/>
  <c r="D30" i="24" l="1"/>
  <c r="H79" i="24"/>
  <c r="H83" i="24"/>
  <c r="H82" i="24"/>
  <c r="H81" i="24"/>
  <c r="H80" i="24"/>
  <c r="A1" i="24"/>
  <c r="A82" i="24"/>
  <c r="A81" i="24"/>
  <c r="A80" i="24"/>
  <c r="A79" i="24"/>
  <c r="G77" i="24"/>
  <c r="F77" i="24"/>
  <c r="E77" i="24"/>
  <c r="D77" i="24"/>
  <c r="D62" i="24"/>
  <c r="D46" i="24"/>
  <c r="G42" i="24"/>
  <c r="F42" i="24"/>
  <c r="E42" i="24"/>
  <c r="D42" i="24"/>
  <c r="B41" i="24"/>
  <c r="B40" i="24"/>
  <c r="B38" i="24"/>
  <c r="B37" i="24"/>
  <c r="B36" i="24"/>
  <c r="B35" i="24"/>
  <c r="B34" i="24"/>
  <c r="B33" i="24"/>
  <c r="D32" i="24"/>
  <c r="G30" i="24"/>
  <c r="F30" i="24"/>
  <c r="F74" i="24" s="1"/>
  <c r="E30" i="24"/>
  <c r="G20" i="24"/>
  <c r="F20" i="24"/>
  <c r="E20" i="24"/>
  <c r="D20" i="24"/>
  <c r="G10" i="24"/>
  <c r="F10" i="24"/>
  <c r="E10" i="24"/>
  <c r="D10" i="24"/>
  <c r="E87" i="24" l="1"/>
  <c r="E44" i="24"/>
  <c r="E45" i="24" s="1"/>
  <c r="E78" i="24"/>
  <c r="G44" i="24"/>
  <c r="G45" i="24" s="1"/>
  <c r="G74" i="24"/>
  <c r="G79" i="24" s="1"/>
  <c r="F44" i="24"/>
  <c r="D78" i="24"/>
  <c r="D79" i="24"/>
  <c r="D80" i="24"/>
  <c r="D87" i="24"/>
  <c r="D81" i="24"/>
  <c r="D86" i="24"/>
  <c r="D88" i="24"/>
  <c r="D82" i="24" s="1"/>
  <c r="D85" i="24"/>
  <c r="F45" i="24"/>
  <c r="E81" i="24"/>
  <c r="F78" i="24"/>
  <c r="E85" i="24"/>
  <c r="F80" i="24"/>
  <c r="F85" i="24"/>
  <c r="F86" i="24"/>
  <c r="E80" i="24"/>
  <c r="E79" i="24"/>
  <c r="G88" i="24"/>
  <c r="G82" i="24" s="1"/>
  <c r="E88" i="24"/>
  <c r="E82" i="24" s="1"/>
  <c r="F87" i="24"/>
  <c r="F88" i="24"/>
  <c r="F82" i="24" s="1"/>
  <c r="F79" i="24"/>
  <c r="F81" i="24"/>
  <c r="D45" i="24"/>
  <c r="G85" i="24"/>
  <c r="D44" i="24"/>
  <c r="E86" i="24" l="1"/>
  <c r="G78" i="24"/>
  <c r="G80" i="24"/>
  <c r="G87" i="24"/>
  <c r="G81" i="24"/>
  <c r="G86" i="24"/>
  <c r="E83" i="24"/>
  <c r="F83" i="24"/>
  <c r="F84" i="24" s="1"/>
  <c r="D83" i="24"/>
  <c r="D84" i="24" s="1"/>
  <c r="E92" i="24" l="1"/>
  <c r="E84" i="24"/>
  <c r="G83" i="24"/>
  <c r="G84" i="24" s="1"/>
  <c r="E90" i="24"/>
  <c r="D90" i="24"/>
  <c r="D92" i="24"/>
  <c r="F92" i="24"/>
  <c r="F90" i="24"/>
  <c r="G92" i="24" l="1"/>
  <c r="G90" i="24"/>
  <c r="G51" i="24"/>
  <c r="G93" i="24"/>
  <c r="F51" i="24"/>
  <c r="F59" i="24" s="1"/>
  <c r="F61" i="24" s="1"/>
  <c r="F65" i="24" s="1"/>
  <c r="F93" i="24"/>
  <c r="E51" i="24"/>
  <c r="E59" i="24" s="1"/>
  <c r="E61" i="24" s="1"/>
  <c r="E65" i="24" s="1"/>
  <c r="E93" i="24"/>
  <c r="D51" i="24"/>
  <c r="D59" i="24" s="1"/>
  <c r="D61" i="24" s="1"/>
  <c r="D65" i="24" s="1"/>
  <c r="D93" i="24"/>
  <c r="G59" i="24"/>
  <c r="G61" i="24" s="1"/>
  <c r="G65" i="24" s="1"/>
  <c r="D49" i="24" l="1"/>
</calcChain>
</file>

<file path=xl/sharedStrings.xml><?xml version="1.0" encoding="utf-8"?>
<sst xmlns="http://schemas.openxmlformats.org/spreadsheetml/2006/main" count="84" uniqueCount="72">
  <si>
    <t>**</t>
  </si>
  <si>
    <t>*</t>
  </si>
  <si>
    <t>EBT</t>
  </si>
  <si>
    <t>De blauwe cellen zijn input cellen</t>
  </si>
  <si>
    <t>Jaar 1</t>
  </si>
  <si>
    <t>Jaar 2</t>
  </si>
  <si>
    <t>Jaar 3</t>
  </si>
  <si>
    <t>Jaar 4</t>
  </si>
  <si>
    <t>Jaar 5</t>
  </si>
  <si>
    <t>Jaar 6</t>
  </si>
  <si>
    <t>Jaar 7</t>
  </si>
  <si>
    <t>Omzet</t>
  </si>
  <si>
    <t>- product categorie</t>
  </si>
  <si>
    <t>Totale omzet</t>
  </si>
  <si>
    <t>Inkoop</t>
  </si>
  <si>
    <t>Totale inkoopwaarde</t>
  </si>
  <si>
    <t>Marge</t>
  </si>
  <si>
    <t>Overige bedrijfslasten</t>
  </si>
  <si>
    <t>Afschrijvingskosten</t>
  </si>
  <si>
    <t>Huur</t>
  </si>
  <si>
    <t>Onderhoud</t>
  </si>
  <si>
    <t>Service kosten / energie</t>
  </si>
  <si>
    <t>Marketing kosten</t>
  </si>
  <si>
    <t>Overig</t>
  </si>
  <si>
    <t>Totaal oeverige bedrijfslasten</t>
  </si>
  <si>
    <t>Rente</t>
  </si>
  <si>
    <t>Resultaat (EBIT)</t>
  </si>
  <si>
    <t>Geef de omzet per productcategorie weer</t>
  </si>
  <si>
    <t>Geef de inkoopwaarde weer van de betrefende omzet categorie</t>
  </si>
  <si>
    <t>1 FTE = 40 uur per week</t>
  </si>
  <si>
    <t># klanten/transacties</t>
  </si>
  <si>
    <t>Investering bij aanvang</t>
  </si>
  <si>
    <t>Herinvestering</t>
  </si>
  <si>
    <t>Huur aanbieding</t>
  </si>
  <si>
    <t>Huur als percentage van de omzet, met een huur% per omzet niveau.</t>
  </si>
  <si>
    <t>Omzet staffel</t>
  </si>
  <si>
    <t>van</t>
  </si>
  <si>
    <t>tot</t>
  </si>
  <si>
    <t>Huur % *</t>
  </si>
  <si>
    <t>Minimum huur **</t>
  </si>
  <si>
    <t xml:space="preserve">De huur wordt automatisch berekend op de door u ingevoerde gegevens. </t>
  </si>
  <si>
    <t>gemiddelde bonwaarde</t>
  </si>
  <si>
    <t>gemiddeld aantal FTE</t>
  </si>
  <si>
    <t>Totale loonkosten</t>
  </si>
  <si>
    <t>Alle kosten als negatieve waarde invoeren</t>
  </si>
  <si>
    <t>Alle financiele waarde zijn exclusief BTW</t>
  </si>
  <si>
    <t>Voor elk verkooppunt is er een aparte tabblad</t>
  </si>
  <si>
    <t xml:space="preserve"> variable huur op basis van de omzet hoogte rent</t>
  </si>
  <si>
    <t>Huur per jaar</t>
  </si>
  <si>
    <t>Station</t>
  </si>
  <si>
    <t>Concept</t>
  </si>
  <si>
    <t>open</t>
  </si>
  <si>
    <t>sluit</t>
  </si>
  <si>
    <t>Maandag - vrijdag</t>
  </si>
  <si>
    <t>Zondag</t>
  </si>
  <si>
    <t>Zaterdag</t>
  </si>
  <si>
    <t>Minimale openingstijden</t>
  </si>
  <si>
    <t>….</t>
  </si>
  <si>
    <t>…..</t>
  </si>
  <si>
    <t>Business case</t>
  </si>
  <si>
    <t>Wij verzoeken u de minimum huur op te geven in regel 89.</t>
  </si>
  <si>
    <t xml:space="preserve">Naast de huur weergegeven in regel 83 verzoeken wij u een minimum huur per jaar op te geven. Deze is van toepassing zodra de huur op basis de gerealiseerde omzet lager uitkomt dan de opgegeven minimum huur. </t>
  </si>
  <si>
    <t xml:space="preserve">Zorgt u er voor dat de totale huur weergegeven in regel 92 aansluit bij de huur die is weergegeven in de business case van regel 51. </t>
  </si>
  <si>
    <t>(indien de door u opgegeven minimum huur (regel 89) hoger is dan de huur op basis van de gecalculeerde huur (regel 83) dient u in regel 51 de minimum huur weer te geven.</t>
  </si>
  <si>
    <t>……………….</t>
  </si>
  <si>
    <t>Naarden Bussum</t>
  </si>
  <si>
    <t>08.00</t>
  </si>
  <si>
    <t>20.00</t>
  </si>
  <si>
    <t>09.00</t>
  </si>
  <si>
    <t>19.00</t>
  </si>
  <si>
    <t>10.00</t>
  </si>
  <si>
    <t>18.00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</si>
</sst>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_ ;_ [$€-413]\ * \-#,##0_ ;_ [$€-413]\ * &quot;-&quot;??_ ;_ @_ "/>
    <numFmt numFmtId="165" formatCode="_ * #,##0_ ;_ * \-#,##0_ ;_ * &quot;-&quot;??_ ;_ @_ "/>
    <numFmt numFmtId="166" formatCode="0.0%"/>
    <numFmt numFmtId="167" formatCode="_ [$€-2]\ * #,##0_ ;_ [$€-2]\ * \-#,##0_ ;_ [$€-2]\ * &quot;-&quot;??_ ;_ @_ "/>
    <numFmt numFmtId="168" formatCode="_ [$€-2]\ * #,##0.000_ ;_ [$€-2]\ * \-#,##0.000_ ;_ [$€-2]\ * &quot;-&quot;??_ ;_ @_ "/>
    <numFmt numFmtId="169" formatCode="_ [$€-413]\ * #,##0.00_ ;_ [$€-413]\ * \-#,##0.00_ ;_ [$€-413]\ * &quot;-&quot;??_ ;_ @_ "/>
    <numFmt numFmtId="170" formatCode="_ * #,##0.0_ ;_ * \-#,##0.0_ ;_ * &quot;-&quot;??_ ;_ @_ "/>
    <numFmt numFmtId="171" formatCode="_ [$€-413]\ * #,##0.0_ ;_ [$€-413]\ * \-#,##0.0_ ;_ [$€-413]\ * &quot;-&quot;?_ ;_ @_ "/>
    <numFmt numFmtId="172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Tahoma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color rgb="FFFF0000"/>
      <name val="Arial Narrow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indexed="12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82">
    <xf numFmtId="0" fontId="0" fillId="0" borderId="0" xfId="0"/>
    <xf numFmtId="0" fontId="0" fillId="0" borderId="0" xfId="0" applyProtection="1"/>
    <xf numFmtId="0" fontId="0" fillId="0" borderId="0" xfId="0" applyBorder="1" applyProtection="1"/>
    <xf numFmtId="0" fontId="0" fillId="0" borderId="0" xfId="0" applyFill="1" applyBorder="1" applyProtection="1"/>
    <xf numFmtId="9" fontId="0" fillId="0" borderId="0" xfId="3" applyFont="1" applyFill="1" applyBorder="1" applyProtection="1"/>
    <xf numFmtId="164" fontId="0" fillId="2" borderId="2" xfId="1" applyNumberFormat="1" applyFont="1" applyFill="1" applyBorder="1" applyProtection="1">
      <protection locked="0"/>
    </xf>
    <xf numFmtId="0" fontId="0" fillId="0" borderId="4" xfId="0" applyBorder="1" applyProtection="1"/>
    <xf numFmtId="0" fontId="3" fillId="0" borderId="5" xfId="0" applyFont="1" applyBorder="1" applyProtection="1"/>
    <xf numFmtId="0" fontId="0" fillId="0" borderId="6" xfId="0" applyFill="1" applyBorder="1" applyProtection="1"/>
    <xf numFmtId="0" fontId="3" fillId="0" borderId="0" xfId="0" applyFont="1" applyProtection="1"/>
    <xf numFmtId="165" fontId="0" fillId="0" borderId="1" xfId="1" applyNumberFormat="1" applyFont="1" applyBorder="1" applyProtection="1"/>
    <xf numFmtId="165" fontId="0" fillId="0" borderId="3" xfId="1" applyNumberFormat="1" applyFont="1" applyBorder="1" applyProtection="1"/>
    <xf numFmtId="165" fontId="0" fillId="0" borderId="7" xfId="1" applyNumberFormat="1" applyFont="1" applyBorder="1" applyProtection="1"/>
    <xf numFmtId="165" fontId="0" fillId="0" borderId="0" xfId="1" applyNumberFormat="1" applyFont="1" applyBorder="1" applyProtection="1"/>
    <xf numFmtId="0" fontId="0" fillId="0" borderId="8" xfId="0" applyBorder="1" applyProtection="1"/>
    <xf numFmtId="42" fontId="0" fillId="0" borderId="7" xfId="0" applyNumberFormat="1" applyFont="1" applyBorder="1" applyProtection="1"/>
    <xf numFmtId="42" fontId="0" fillId="0" borderId="0" xfId="0" applyNumberFormat="1" applyFont="1" applyBorder="1" applyProtection="1"/>
    <xf numFmtId="0" fontId="3" fillId="0" borderId="0" xfId="0" applyFont="1" applyFill="1" applyBorder="1" applyProtection="1"/>
    <xf numFmtId="0" fontId="0" fillId="0" borderId="7" xfId="0" applyBorder="1" applyProtection="1"/>
    <xf numFmtId="42" fontId="0" fillId="0" borderId="7" xfId="1" applyNumberFormat="1" applyFont="1" applyBorder="1" applyProtection="1"/>
    <xf numFmtId="42" fontId="0" fillId="0" borderId="0" xfId="1" applyNumberFormat="1" applyFont="1" applyBorder="1" applyProtection="1"/>
    <xf numFmtId="166" fontId="0" fillId="2" borderId="2" xfId="0" applyNumberFormat="1" applyFill="1" applyBorder="1" applyProtection="1">
      <protection locked="0"/>
    </xf>
    <xf numFmtId="0" fontId="5" fillId="0" borderId="2" xfId="0" quotePrefix="1" applyFont="1" applyFill="1" applyBorder="1" applyProtection="1"/>
    <xf numFmtId="165" fontId="4" fillId="0" borderId="0" xfId="1" applyNumberFormat="1" applyFont="1" applyBorder="1" applyProtection="1"/>
    <xf numFmtId="167" fontId="0" fillId="0" borderId="8" xfId="1" applyNumberFormat="1" applyFont="1" applyBorder="1" applyProtection="1"/>
    <xf numFmtId="168" fontId="0" fillId="0" borderId="8" xfId="1" applyNumberFormat="1" applyFont="1" applyBorder="1" applyProtection="1"/>
    <xf numFmtId="0" fontId="3" fillId="0" borderId="0" xfId="0" applyFont="1" applyBorder="1" applyProtection="1"/>
    <xf numFmtId="0" fontId="3" fillId="0" borderId="0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Continuous"/>
    </xf>
    <xf numFmtId="0" fontId="3" fillId="0" borderId="8" xfId="0" applyFont="1" applyBorder="1" applyAlignment="1" applyProtection="1">
      <alignment horizontal="centerContinuous"/>
    </xf>
    <xf numFmtId="0" fontId="3" fillId="0" borderId="8" xfId="0" applyFont="1" applyBorder="1" applyProtection="1"/>
    <xf numFmtId="167" fontId="3" fillId="0" borderId="0" xfId="0" applyNumberFormat="1" applyFont="1" applyFill="1" applyBorder="1" applyProtection="1"/>
    <xf numFmtId="0" fontId="0" fillId="0" borderId="5" xfId="0" applyBorder="1" applyProtection="1"/>
    <xf numFmtId="0" fontId="3" fillId="0" borderId="6" xfId="0" applyFont="1" applyBorder="1" applyProtection="1"/>
    <xf numFmtId="0" fontId="8" fillId="0" borderId="0" xfId="4" applyFont="1" applyFill="1" applyBorder="1" applyAlignment="1" applyProtection="1">
      <alignment vertical="top"/>
    </xf>
    <xf numFmtId="0" fontId="9" fillId="0" borderId="9" xfId="4" applyFont="1" applyFill="1" applyBorder="1" applyAlignment="1" applyProtection="1">
      <alignment vertical="top"/>
    </xf>
    <xf numFmtId="0" fontId="7" fillId="0" borderId="9" xfId="4" applyFont="1" applyFill="1" applyBorder="1" applyAlignment="1" applyProtection="1">
      <alignment vertical="top"/>
    </xf>
    <xf numFmtId="0" fontId="5" fillId="2" borderId="2" xfId="0" quotePrefix="1" applyFont="1" applyFill="1" applyBorder="1" applyProtection="1">
      <protection locked="0"/>
    </xf>
    <xf numFmtId="0" fontId="10" fillId="3" borderId="10" xfId="0" applyFont="1" applyFill="1" applyBorder="1" applyProtection="1"/>
    <xf numFmtId="0" fontId="10" fillId="3" borderId="11" xfId="0" applyFont="1" applyFill="1" applyBorder="1" applyProtection="1"/>
    <xf numFmtId="164" fontId="0" fillId="0" borderId="0" xfId="0" applyNumberFormat="1" applyProtection="1"/>
    <xf numFmtId="164" fontId="3" fillId="0" borderId="0" xfId="0" applyNumberFormat="1" applyFont="1" applyBorder="1" applyProtection="1"/>
    <xf numFmtId="164" fontId="3" fillId="0" borderId="0" xfId="0" applyNumberFormat="1" applyFont="1" applyFill="1" applyBorder="1" applyProtection="1"/>
    <xf numFmtId="0" fontId="0" fillId="0" borderId="0" xfId="0" applyFont="1" applyFill="1" applyBorder="1" applyProtection="1"/>
    <xf numFmtId="166" fontId="3" fillId="0" borderId="0" xfId="3" applyNumberFormat="1" applyFont="1" applyFill="1" applyBorder="1" applyProtection="1"/>
    <xf numFmtId="167" fontId="3" fillId="0" borderId="0" xfId="2" applyNumberFormat="1" applyFont="1" applyFill="1" applyBorder="1" applyProtection="1"/>
    <xf numFmtId="169" fontId="0" fillId="2" borderId="2" xfId="1" applyNumberFormat="1" applyFont="1" applyFill="1" applyBorder="1" applyProtection="1">
      <protection locked="0"/>
    </xf>
    <xf numFmtId="165" fontId="0" fillId="2" borderId="2" xfId="1" applyNumberFormat="1" applyFont="1" applyFill="1" applyBorder="1" applyProtection="1">
      <protection locked="0"/>
    </xf>
    <xf numFmtId="0" fontId="0" fillId="4" borderId="0" xfId="0" applyFill="1" applyProtection="1"/>
    <xf numFmtId="0" fontId="3" fillId="4" borderId="0" xfId="0" applyFont="1" applyFill="1" applyBorder="1" applyProtection="1"/>
    <xf numFmtId="0" fontId="0" fillId="4" borderId="0" xfId="0" applyFill="1" applyBorder="1" applyProtection="1"/>
    <xf numFmtId="0" fontId="10" fillId="4" borderId="0" xfId="0" applyFont="1" applyFill="1" applyBorder="1" applyProtection="1"/>
    <xf numFmtId="0" fontId="11" fillId="0" borderId="0" xfId="0" applyFont="1" applyProtection="1"/>
    <xf numFmtId="164" fontId="0" fillId="5" borderId="0" xfId="1" applyNumberFormat="1" applyFont="1" applyFill="1" applyBorder="1" applyProtection="1"/>
    <xf numFmtId="0" fontId="12" fillId="0" borderId="0" xfId="0" applyFont="1" applyFill="1" applyBorder="1" applyProtection="1"/>
    <xf numFmtId="0" fontId="12" fillId="0" borderId="0" xfId="0" applyFont="1" applyProtection="1"/>
    <xf numFmtId="0" fontId="2" fillId="0" borderId="0" xfId="0" applyFont="1" applyFill="1" applyBorder="1" applyProtection="1"/>
    <xf numFmtId="0" fontId="5" fillId="0" borderId="8" xfId="0" applyFont="1" applyBorder="1" applyProtection="1"/>
    <xf numFmtId="0" fontId="2" fillId="0" borderId="0" xfId="0" applyFont="1" applyBorder="1" applyAlignment="1" applyProtection="1">
      <alignment horizontal="right"/>
    </xf>
    <xf numFmtId="0" fontId="2" fillId="0" borderId="0" xfId="0" applyFont="1" applyProtection="1"/>
    <xf numFmtId="0" fontId="13" fillId="0" borderId="0" xfId="0" applyFont="1" applyFill="1" applyBorder="1" applyProtection="1"/>
    <xf numFmtId="0" fontId="3" fillId="0" borderId="7" xfId="0" applyFont="1" applyFill="1" applyBorder="1" applyProtection="1"/>
    <xf numFmtId="165" fontId="3" fillId="0" borderId="0" xfId="1" applyNumberFormat="1" applyFont="1" applyProtection="1"/>
    <xf numFmtId="9" fontId="0" fillId="0" borderId="0" xfId="3" applyFont="1" applyProtection="1"/>
    <xf numFmtId="170" fontId="0" fillId="2" borderId="2" xfId="1" applyNumberFormat="1" applyFont="1" applyFill="1" applyBorder="1" applyProtection="1">
      <protection locked="0"/>
    </xf>
    <xf numFmtId="166" fontId="0" fillId="0" borderId="3" xfId="3" applyNumberFormat="1" applyFont="1" applyFill="1" applyBorder="1" applyProtection="1"/>
    <xf numFmtId="166" fontId="0" fillId="0" borderId="1" xfId="3" applyNumberFormat="1" applyFont="1" applyFill="1" applyBorder="1" applyProtection="1"/>
    <xf numFmtId="166" fontId="0" fillId="0" borderId="0" xfId="3" applyNumberFormat="1" applyFont="1" applyProtection="1"/>
    <xf numFmtId="171" fontId="0" fillId="0" borderId="0" xfId="0" applyNumberFormat="1" applyProtection="1"/>
    <xf numFmtId="172" fontId="14" fillId="6" borderId="6" xfId="0" applyNumberFormat="1" applyFont="1" applyFill="1" applyBorder="1" applyProtection="1">
      <protection locked="0"/>
    </xf>
    <xf numFmtId="172" fontId="14" fillId="6" borderId="4" xfId="0" applyNumberFormat="1" applyFont="1" applyFill="1" applyBorder="1" applyProtection="1">
      <protection locked="0"/>
    </xf>
    <xf numFmtId="172" fontId="14" fillId="6" borderId="8" xfId="0" applyNumberFormat="1" applyFont="1" applyFill="1" applyBorder="1" applyProtection="1">
      <protection locked="0"/>
    </xf>
    <xf numFmtId="172" fontId="14" fillId="6" borderId="7" xfId="0" applyNumberFormat="1" applyFont="1" applyFill="1" applyBorder="1" applyProtection="1">
      <protection locked="0"/>
    </xf>
    <xf numFmtId="172" fontId="14" fillId="6" borderId="12" xfId="0" applyNumberFormat="1" applyFont="1" applyFill="1" applyBorder="1" applyProtection="1">
      <protection locked="0"/>
    </xf>
    <xf numFmtId="172" fontId="14" fillId="6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43" fontId="0" fillId="5" borderId="0" xfId="1" applyFont="1" applyFill="1" applyBorder="1" applyProtection="1"/>
  </cellXfs>
  <cellStyles count="5">
    <cellStyle name="Komma" xfId="1" builtinId="3"/>
    <cellStyle name="Procent" xfId="3" builtinId="5"/>
    <cellStyle name="Standaard" xfId="0" builtinId="0"/>
    <cellStyle name="Standaard 2 2" xfId="4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arten.vanderBos/Documents/SyncFile/Huurteam/media%20tender/verstrekte%20data%20aan%20inschrijvers/Financial%20sheet%20Media%20propos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ummary lot 1"/>
      <sheetName val="Summary lot 2"/>
      <sheetName val="lot 1&gt;&gt;"/>
      <sheetName val="ALK"/>
      <sheetName val="ALM"/>
      <sheetName val="AMF"/>
      <sheetName val="Sloter"/>
      <sheetName val="AH"/>
      <sheetName val="DB"/>
      <sheetName val="DH"/>
      <sheetName val="ES"/>
      <sheetName val="HLM"/>
      <sheetName val="HR"/>
      <sheetName val="HVS"/>
      <sheetName val="RTDA"/>
      <sheetName val="TB"/>
      <sheetName val="UT"/>
      <sheetName val="&lt;&lt; Lot 1"/>
      <sheetName val="lot 2&gt;&gt;"/>
      <sheetName val="Amstel"/>
      <sheetName val="Bijlmer"/>
      <sheetName val="ASD"/>
      <sheetName val="DV"/>
      <sheetName val="DDR"/>
      <sheetName val="EHV"/>
      <sheetName val="GD"/>
      <sheetName val="LW"/>
      <sheetName val="LDN"/>
      <sheetName val="MT"/>
      <sheetName val="NM"/>
      <sheetName val="SD"/>
      <sheetName val="ZD"/>
      <sheetName val="ZW"/>
      <sheetName val="&lt;&lt; lot 2"/>
    </sheetNames>
    <sheetDataSet>
      <sheetData sheetId="0">
        <row r="53">
          <cell r="B53" t="str">
            <v>bid per lot (Lot 1 and 2)</v>
          </cell>
        </row>
        <row r="54">
          <cell r="B54" t="str">
            <v>One bid for both lots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9"/>
  <sheetViews>
    <sheetView tabSelected="1" zoomScale="85" zoomScaleNormal="85" workbookViewId="0">
      <pane ySplit="1" topLeftCell="A2" activePane="bottomLeft" state="frozen"/>
      <selection activeCell="B25" sqref="B25"/>
      <selection pane="bottomLeft" activeCell="K7" sqref="K7"/>
    </sheetView>
  </sheetViews>
  <sheetFormatPr defaultRowHeight="15" outlineLevelRow="1" x14ac:dyDescent="0.25"/>
  <cols>
    <col min="1" max="1" width="15.7109375" style="1" customWidth="1"/>
    <col min="2" max="2" width="30.28515625" style="1" customWidth="1"/>
    <col min="3" max="3" width="9.5703125" style="1" customWidth="1"/>
    <col min="4" max="6" width="14" style="1" customWidth="1"/>
    <col min="7" max="7" width="14.5703125" style="1" customWidth="1"/>
    <col min="8" max="8" width="18" style="1" customWidth="1"/>
    <col min="9" max="10" width="13.85546875" style="1" customWidth="1"/>
    <col min="11" max="14" width="13" style="1" customWidth="1"/>
    <col min="15" max="15" width="11.42578125" style="1" customWidth="1"/>
    <col min="16" max="20" width="12.5703125" style="1" customWidth="1"/>
    <col min="21" max="16384" width="9.140625" style="1"/>
  </cols>
  <sheetData>
    <row r="1" spans="1:12" ht="21" x14ac:dyDescent="0.35">
      <c r="A1" s="53" t="str">
        <f>"Bijlage Financiële exploitatie, "&amp;A6&amp;" "&amp;$B$6&amp;" te "&amp;A7&amp; " "&amp;B7</f>
        <v>Bijlage Financiële exploitatie, Concept ………………. te Station Naarden Bussum</v>
      </c>
    </row>
    <row r="2" spans="1:12" x14ac:dyDescent="0.25">
      <c r="A2" s="57"/>
    </row>
    <row r="3" spans="1:12" x14ac:dyDescent="0.25">
      <c r="A3" s="56" t="s">
        <v>45</v>
      </c>
      <c r="D3" s="55" t="s">
        <v>44</v>
      </c>
      <c r="H3" s="9" t="s">
        <v>56</v>
      </c>
    </row>
    <row r="4" spans="1:12" x14ac:dyDescent="0.25">
      <c r="A4" s="56" t="s">
        <v>3</v>
      </c>
      <c r="D4" s="55" t="s">
        <v>46</v>
      </c>
      <c r="I4" s="76" t="s">
        <v>51</v>
      </c>
      <c r="J4" s="77" t="s">
        <v>52</v>
      </c>
    </row>
    <row r="5" spans="1:12" x14ac:dyDescent="0.25">
      <c r="A5" s="2"/>
      <c r="B5" s="2"/>
      <c r="C5" s="2"/>
      <c r="D5" s="2"/>
      <c r="E5" s="2"/>
      <c r="F5" s="2"/>
      <c r="H5" s="78" t="s">
        <v>53</v>
      </c>
      <c r="I5" s="70" t="s">
        <v>66</v>
      </c>
      <c r="J5" s="71" t="s">
        <v>67</v>
      </c>
    </row>
    <row r="6" spans="1:12" x14ac:dyDescent="0.25">
      <c r="A6" s="9" t="s">
        <v>50</v>
      </c>
      <c r="B6" s="81" t="s">
        <v>64</v>
      </c>
      <c r="C6" s="2"/>
      <c r="D6" s="2"/>
      <c r="E6" s="2"/>
      <c r="F6" s="2"/>
      <c r="H6" s="79" t="s">
        <v>55</v>
      </c>
      <c r="I6" s="72" t="s">
        <v>68</v>
      </c>
      <c r="J6" s="73" t="s">
        <v>69</v>
      </c>
      <c r="K6" s="3"/>
    </row>
    <row r="7" spans="1:12" x14ac:dyDescent="0.25">
      <c r="A7" s="26" t="s">
        <v>49</v>
      </c>
      <c r="B7" s="54" t="s">
        <v>65</v>
      </c>
      <c r="C7" s="2"/>
      <c r="D7" s="2"/>
      <c r="E7" s="2"/>
      <c r="F7" s="2"/>
      <c r="H7" s="80" t="s">
        <v>54</v>
      </c>
      <c r="I7" s="74" t="s">
        <v>70</v>
      </c>
      <c r="J7" s="75" t="s">
        <v>71</v>
      </c>
    </row>
    <row r="8" spans="1:12" ht="21" x14ac:dyDescent="0.35">
      <c r="A8" s="53"/>
    </row>
    <row r="9" spans="1:12" ht="18.75" x14ac:dyDescent="0.3">
      <c r="A9" s="52" t="s">
        <v>59</v>
      </c>
      <c r="B9" s="51"/>
      <c r="C9" s="50"/>
      <c r="D9" s="50"/>
      <c r="E9" s="50"/>
      <c r="F9" s="50"/>
      <c r="G9" s="49"/>
      <c r="H9" s="49"/>
      <c r="I9" s="49"/>
      <c r="J9" s="49"/>
      <c r="K9" s="49"/>
      <c r="L9" s="49"/>
    </row>
    <row r="10" spans="1:12" x14ac:dyDescent="0.25">
      <c r="A10" s="26"/>
      <c r="B10" s="2"/>
      <c r="C10" s="2"/>
      <c r="D10" s="17" t="str">
        <f>D17</f>
        <v>Jaar 1</v>
      </c>
      <c r="E10" s="17" t="str">
        <f t="shared" ref="E10:G10" si="0">E17</f>
        <v>Jaar 2</v>
      </c>
      <c r="F10" s="17" t="str">
        <f t="shared" si="0"/>
        <v>Jaar 3</v>
      </c>
      <c r="G10" s="17" t="str">
        <f t="shared" si="0"/>
        <v>Jaar 4</v>
      </c>
    </row>
    <row r="11" spans="1:12" x14ac:dyDescent="0.25">
      <c r="A11" s="2"/>
      <c r="B11" s="2" t="s">
        <v>30</v>
      </c>
      <c r="C11" s="2"/>
      <c r="D11" s="48"/>
      <c r="E11" s="48"/>
      <c r="F11" s="48"/>
      <c r="G11" s="48"/>
    </row>
    <row r="12" spans="1:12" x14ac:dyDescent="0.25">
      <c r="A12" s="2"/>
      <c r="B12" s="2" t="s">
        <v>41</v>
      </c>
      <c r="C12" s="2"/>
      <c r="D12" s="47"/>
      <c r="E12" s="47"/>
      <c r="F12" s="47"/>
      <c r="G12" s="47"/>
    </row>
    <row r="13" spans="1:12" x14ac:dyDescent="0.25">
      <c r="A13" s="2"/>
      <c r="B13" s="3" t="s">
        <v>42</v>
      </c>
      <c r="C13" s="3"/>
      <c r="D13" s="65"/>
      <c r="E13" s="65"/>
      <c r="F13" s="65"/>
      <c r="G13" s="65"/>
      <c r="H13" s="1" t="s">
        <v>29</v>
      </c>
    </row>
    <row r="14" spans="1:12" x14ac:dyDescent="0.25">
      <c r="A14" s="2"/>
      <c r="B14" s="3"/>
      <c r="C14" s="3"/>
      <c r="D14" s="3"/>
      <c r="E14" s="3"/>
      <c r="F14" s="3"/>
      <c r="G14" s="2"/>
    </row>
    <row r="15" spans="1:12" x14ac:dyDescent="0.25">
      <c r="A15" s="2"/>
      <c r="B15" s="2" t="s">
        <v>31</v>
      </c>
      <c r="C15" s="2"/>
      <c r="D15" s="5"/>
      <c r="E15" s="3"/>
      <c r="F15" s="3"/>
      <c r="G15" s="2"/>
    </row>
    <row r="16" spans="1:12" x14ac:dyDescent="0.25">
      <c r="A16" s="2"/>
      <c r="B16" s="2"/>
      <c r="C16" s="2"/>
      <c r="E16" s="3"/>
      <c r="F16" s="3"/>
      <c r="G16" s="2"/>
    </row>
    <row r="17" spans="1:10" x14ac:dyDescent="0.25">
      <c r="A17" s="2"/>
      <c r="B17" s="2"/>
      <c r="C17" s="2"/>
      <c r="D17" s="17" t="s">
        <v>4</v>
      </c>
      <c r="E17" s="17" t="s">
        <v>5</v>
      </c>
      <c r="F17" s="17" t="s">
        <v>6</v>
      </c>
      <c r="G17" s="17" t="s">
        <v>7</v>
      </c>
      <c r="H17" s="17" t="s">
        <v>8</v>
      </c>
      <c r="I17" s="17" t="s">
        <v>9</v>
      </c>
      <c r="J17" s="17" t="s">
        <v>10</v>
      </c>
    </row>
    <row r="18" spans="1:10" x14ac:dyDescent="0.25">
      <c r="A18" s="2"/>
      <c r="B18" s="3" t="s">
        <v>32</v>
      </c>
      <c r="C18" s="3"/>
      <c r="D18" s="5"/>
      <c r="E18" s="5"/>
      <c r="F18" s="5"/>
      <c r="G18" s="5"/>
      <c r="H18" s="5"/>
      <c r="I18" s="5"/>
      <c r="J18" s="5"/>
    </row>
    <row r="19" spans="1:10" x14ac:dyDescent="0.25">
      <c r="A19" s="2"/>
      <c r="B19" s="2"/>
      <c r="C19" s="2"/>
      <c r="D19" s="2"/>
      <c r="E19" s="2"/>
      <c r="F19" s="2"/>
      <c r="G19" s="2"/>
    </row>
    <row r="20" spans="1:10" x14ac:dyDescent="0.25">
      <c r="A20" s="26" t="s">
        <v>11</v>
      </c>
      <c r="B20" s="17"/>
      <c r="C20" s="17"/>
      <c r="D20" s="17" t="str">
        <f>D17</f>
        <v>Jaar 1</v>
      </c>
      <c r="E20" s="17" t="str">
        <f t="shared" ref="E20:G20" si="1">E17</f>
        <v>Jaar 2</v>
      </c>
      <c r="F20" s="17" t="str">
        <f t="shared" si="1"/>
        <v>Jaar 3</v>
      </c>
      <c r="G20" s="17" t="str">
        <f t="shared" si="1"/>
        <v>Jaar 4</v>
      </c>
    </row>
    <row r="21" spans="1:10" x14ac:dyDescent="0.25">
      <c r="A21" s="2"/>
      <c r="B21" s="38" t="s">
        <v>12</v>
      </c>
      <c r="C21" s="38"/>
      <c r="D21" s="5"/>
      <c r="E21" s="5"/>
      <c r="F21" s="5"/>
      <c r="G21" s="5"/>
      <c r="H21" s="1" t="s">
        <v>27</v>
      </c>
    </row>
    <row r="22" spans="1:10" x14ac:dyDescent="0.25">
      <c r="A22" s="2"/>
      <c r="B22" s="38" t="s">
        <v>12</v>
      </c>
      <c r="C22" s="38"/>
      <c r="D22" s="5"/>
      <c r="E22" s="5"/>
      <c r="F22" s="5"/>
      <c r="G22" s="5"/>
    </row>
    <row r="23" spans="1:10" x14ac:dyDescent="0.25">
      <c r="A23" s="2"/>
      <c r="B23" s="38" t="s">
        <v>12</v>
      </c>
      <c r="C23" s="38"/>
      <c r="D23" s="5"/>
      <c r="E23" s="5"/>
      <c r="F23" s="5"/>
      <c r="G23" s="5"/>
    </row>
    <row r="24" spans="1:10" x14ac:dyDescent="0.25">
      <c r="A24" s="2"/>
      <c r="B24" s="38" t="s">
        <v>12</v>
      </c>
      <c r="C24" s="38"/>
      <c r="D24" s="5"/>
      <c r="E24" s="5"/>
      <c r="F24" s="5"/>
      <c r="G24" s="5"/>
    </row>
    <row r="25" spans="1:10" x14ac:dyDescent="0.25">
      <c r="A25" s="2"/>
      <c r="B25" s="38" t="s">
        <v>12</v>
      </c>
      <c r="C25" s="38"/>
      <c r="D25" s="5"/>
      <c r="E25" s="5"/>
      <c r="F25" s="5"/>
      <c r="G25" s="5"/>
    </row>
    <row r="26" spans="1:10" x14ac:dyDescent="0.25">
      <c r="A26" s="2"/>
      <c r="B26" s="38" t="s">
        <v>12</v>
      </c>
      <c r="C26" s="38"/>
      <c r="D26" s="5"/>
      <c r="E26" s="5"/>
      <c r="F26" s="5"/>
      <c r="G26" s="5"/>
    </row>
    <row r="27" spans="1:10" x14ac:dyDescent="0.25">
      <c r="A27" s="2"/>
      <c r="B27" s="38" t="s">
        <v>12</v>
      </c>
      <c r="C27" s="38"/>
      <c r="D27" s="5"/>
      <c r="E27" s="5"/>
      <c r="F27" s="5"/>
      <c r="G27" s="5"/>
    </row>
    <row r="28" spans="1:10" x14ac:dyDescent="0.25">
      <c r="A28" s="2"/>
      <c r="B28" s="38" t="s">
        <v>12</v>
      </c>
      <c r="C28" s="38"/>
      <c r="D28" s="5"/>
      <c r="E28" s="5"/>
      <c r="F28" s="5"/>
      <c r="G28" s="5"/>
    </row>
    <row r="29" spans="1:10" x14ac:dyDescent="0.25">
      <c r="A29" s="2"/>
      <c r="B29" s="38" t="s">
        <v>12</v>
      </c>
      <c r="C29" s="38"/>
      <c r="D29" s="5"/>
      <c r="E29" s="5"/>
      <c r="F29" s="5"/>
      <c r="G29" s="5"/>
    </row>
    <row r="30" spans="1:10" x14ac:dyDescent="0.25">
      <c r="A30" s="2"/>
      <c r="B30" s="17" t="s">
        <v>13</v>
      </c>
      <c r="C30" s="17"/>
      <c r="D30" s="46">
        <f>SUM(D21:D29)</f>
        <v>0</v>
      </c>
      <c r="E30" s="46">
        <f>SUM(E21:E29)</f>
        <v>0</v>
      </c>
      <c r="F30" s="46">
        <f>SUM(F21:F29)</f>
        <v>0</v>
      </c>
      <c r="G30" s="46">
        <f>SUM(G21:G29)</f>
        <v>0</v>
      </c>
    </row>
    <row r="31" spans="1:10" x14ac:dyDescent="0.25">
      <c r="A31" s="2"/>
      <c r="B31" s="17"/>
      <c r="C31" s="17"/>
      <c r="D31" s="17"/>
      <c r="E31" s="17"/>
      <c r="F31" s="17"/>
      <c r="G31" s="17"/>
    </row>
    <row r="32" spans="1:10" x14ac:dyDescent="0.25">
      <c r="A32" s="26" t="s">
        <v>14</v>
      </c>
      <c r="B32" s="17"/>
      <c r="C32" s="17"/>
      <c r="D32" s="61" t="str">
        <f>IF(OR(D33&gt;0,D34&gt;0,D35&gt;0,D36&gt;0,D37&gt;0,D38&gt;0,D40&gt;0,D41&gt;0,E33&gt;0,E34&gt;0,E35&gt;0,E36&gt;0,E37&gt;0,E38&gt;0,E40&gt;0,E41&gt;0,F33&gt;0,F34&gt;0,F35&gt;0,F36&gt;0,F37&gt;0,F38&gt;0,F40&gt;0,F41&gt;0,G33&gt;0,G34&gt;0,G35&gt;0,G36&gt;0,G37&gt;0,G38&gt;0,G40&gt;0,G41&gt;0),"kosten negatief invoeren!","")</f>
        <v/>
      </c>
      <c r="E32" s="61"/>
      <c r="F32" s="61"/>
      <c r="G32" s="61"/>
    </row>
    <row r="33" spans="1:12" x14ac:dyDescent="0.25">
      <c r="A33" s="2"/>
      <c r="B33" s="22" t="str">
        <f>B21</f>
        <v>- product categorie</v>
      </c>
      <c r="C33" s="22"/>
      <c r="D33" s="5"/>
      <c r="E33" s="5"/>
      <c r="F33" s="5"/>
      <c r="G33" s="5"/>
      <c r="H33" s="1" t="s">
        <v>28</v>
      </c>
      <c r="I33" s="64"/>
      <c r="J33" s="64"/>
      <c r="K33" s="64"/>
      <c r="L33" s="64"/>
    </row>
    <row r="34" spans="1:12" x14ac:dyDescent="0.25">
      <c r="A34" s="2"/>
      <c r="B34" s="22" t="str">
        <f>B22</f>
        <v>- product categorie</v>
      </c>
      <c r="C34" s="22"/>
      <c r="D34" s="5"/>
      <c r="E34" s="5"/>
      <c r="F34" s="5"/>
      <c r="G34" s="5"/>
      <c r="I34" s="64"/>
      <c r="J34" s="64"/>
      <c r="K34" s="64"/>
      <c r="L34" s="64"/>
    </row>
    <row r="35" spans="1:12" x14ac:dyDescent="0.25">
      <c r="A35" s="2"/>
      <c r="B35" s="22" t="str">
        <f>B23</f>
        <v>- product categorie</v>
      </c>
      <c r="C35" s="22"/>
      <c r="D35" s="5"/>
      <c r="E35" s="5"/>
      <c r="F35" s="5"/>
      <c r="G35" s="5"/>
      <c r="I35" s="64"/>
      <c r="J35" s="64"/>
      <c r="K35" s="64"/>
      <c r="L35" s="64"/>
    </row>
    <row r="36" spans="1:12" x14ac:dyDescent="0.25">
      <c r="A36" s="2"/>
      <c r="B36" s="22" t="str">
        <f>B24</f>
        <v>- product categorie</v>
      </c>
      <c r="C36" s="22"/>
      <c r="D36" s="5"/>
      <c r="E36" s="5"/>
      <c r="F36" s="5"/>
      <c r="G36" s="5"/>
    </row>
    <row r="37" spans="1:12" x14ac:dyDescent="0.25">
      <c r="A37" s="2"/>
      <c r="B37" s="22" t="str">
        <f t="shared" ref="B37:B39" si="2">B25</f>
        <v>- product categorie</v>
      </c>
      <c r="C37" s="22"/>
      <c r="D37" s="5"/>
      <c r="E37" s="5"/>
      <c r="F37" s="5"/>
      <c r="G37" s="5"/>
    </row>
    <row r="38" spans="1:12" x14ac:dyDescent="0.25">
      <c r="A38" s="2"/>
      <c r="B38" s="22" t="str">
        <f t="shared" si="2"/>
        <v>- product categorie</v>
      </c>
      <c r="C38" s="22"/>
      <c r="D38" s="5"/>
      <c r="E38" s="5"/>
      <c r="F38" s="5"/>
      <c r="G38" s="5"/>
    </row>
    <row r="39" spans="1:12" x14ac:dyDescent="0.25">
      <c r="A39" s="2"/>
      <c r="B39" s="22" t="str">
        <f t="shared" si="2"/>
        <v>- product categorie</v>
      </c>
      <c r="C39" s="22"/>
      <c r="D39" s="5"/>
      <c r="E39" s="5"/>
      <c r="F39" s="5"/>
      <c r="G39" s="5"/>
    </row>
    <row r="40" spans="1:12" x14ac:dyDescent="0.25">
      <c r="A40" s="2"/>
      <c r="B40" s="22" t="str">
        <f>B27</f>
        <v>- product categorie</v>
      </c>
      <c r="C40" s="22"/>
      <c r="D40" s="5"/>
      <c r="E40" s="5"/>
      <c r="F40" s="5"/>
      <c r="G40" s="5"/>
    </row>
    <row r="41" spans="1:12" x14ac:dyDescent="0.25">
      <c r="A41" s="2"/>
      <c r="B41" s="22" t="str">
        <f>B28</f>
        <v>- product categorie</v>
      </c>
      <c r="C41" s="22"/>
      <c r="D41" s="5"/>
      <c r="E41" s="5"/>
      <c r="F41" s="5"/>
      <c r="G41" s="5"/>
    </row>
    <row r="42" spans="1:12" x14ac:dyDescent="0.25">
      <c r="A42" s="2"/>
      <c r="B42" s="17" t="s">
        <v>15</v>
      </c>
      <c r="C42" s="17"/>
      <c r="D42" s="46">
        <f>SUM(D33:D41)</f>
        <v>0</v>
      </c>
      <c r="E42" s="46">
        <f>SUM(E33:E41)</f>
        <v>0</v>
      </c>
      <c r="F42" s="46">
        <f>SUM(F33:F41)</f>
        <v>0</v>
      </c>
      <c r="G42" s="46">
        <f>SUM(G33:G41)</f>
        <v>0</v>
      </c>
    </row>
    <row r="43" spans="1:12" x14ac:dyDescent="0.25">
      <c r="A43" s="2"/>
      <c r="B43" s="17"/>
      <c r="C43" s="17"/>
      <c r="D43" s="46"/>
      <c r="E43" s="46"/>
      <c r="F43" s="46"/>
      <c r="G43" s="46"/>
    </row>
    <row r="44" spans="1:12" x14ac:dyDescent="0.25">
      <c r="A44" s="2"/>
      <c r="B44" s="17" t="s">
        <v>16</v>
      </c>
      <c r="C44" s="17"/>
      <c r="D44" s="46">
        <f>D30+D42</f>
        <v>0</v>
      </c>
      <c r="E44" s="46">
        <f>E30+E42</f>
        <v>0</v>
      </c>
      <c r="F44" s="46">
        <f>F30+F42</f>
        <v>0</v>
      </c>
      <c r="G44" s="46">
        <f>G30+G42</f>
        <v>0</v>
      </c>
    </row>
    <row r="45" spans="1:12" x14ac:dyDescent="0.25">
      <c r="A45" s="2"/>
      <c r="B45" s="17"/>
      <c r="C45" s="17"/>
      <c r="D45" s="45">
        <f>IF(D30=0,0,D44/D30)</f>
        <v>0</v>
      </c>
      <c r="E45" s="45">
        <f>IF(E30=0,0,E44/E30)</f>
        <v>0</v>
      </c>
      <c r="F45" s="45">
        <f>IF(F30=0,0,F44/F30)</f>
        <v>0</v>
      </c>
      <c r="G45" s="45">
        <f>IF(G30=0,0,G44/G30)</f>
        <v>0</v>
      </c>
    </row>
    <row r="46" spans="1:12" x14ac:dyDescent="0.25">
      <c r="A46" s="2"/>
      <c r="B46" s="17"/>
      <c r="C46" s="17"/>
      <c r="D46" s="17" t="str">
        <f>IF(OR(D47&gt;0,E47&gt;0,F47&gt;0,G47&gt;0),"kosten negatief invoeren!","")</f>
        <v/>
      </c>
      <c r="E46" s="17"/>
      <c r="F46" s="17"/>
      <c r="G46" s="17"/>
    </row>
    <row r="47" spans="1:12" x14ac:dyDescent="0.25">
      <c r="A47" s="26" t="s">
        <v>43</v>
      </c>
      <c r="B47" s="17"/>
      <c r="C47" s="17"/>
      <c r="D47" s="5"/>
      <c r="E47" s="5"/>
      <c r="F47" s="5"/>
      <c r="G47" s="5"/>
    </row>
    <row r="48" spans="1:12" x14ac:dyDescent="0.25">
      <c r="A48" s="2"/>
      <c r="B48" s="17"/>
      <c r="C48" s="17"/>
      <c r="D48" s="17"/>
      <c r="E48" s="17"/>
      <c r="F48" s="17"/>
      <c r="G48" s="17"/>
    </row>
    <row r="49" spans="1:7" x14ac:dyDescent="0.25">
      <c r="A49" s="26" t="s">
        <v>17</v>
      </c>
      <c r="B49" s="17"/>
      <c r="C49" s="17"/>
      <c r="D49" s="61" t="str">
        <f>IF(OR(D50&gt;0,D51&gt;0,D52&gt;0,D53&gt;0,D57&gt;0,D58&gt;0,D59&gt;0,D60&gt;0,E50&gt;0,E51&gt;0,E52&gt;0,E53&gt;0,E57&gt;0,E58&gt;0,E59&gt;0,E60&gt;0,F50&gt;0,F51&gt;0,F52&gt;0,F53&gt;0,F57&gt;0,F58&gt;0,F59&gt;0,F60&gt;0,G50&gt;0,G51&gt;0,G52&gt;0,G53&gt;0,G57&gt;0,G58&gt;0,G59&gt;0,G60&gt;0),"kosten negatief invoeren!","")</f>
        <v/>
      </c>
      <c r="E49" s="17"/>
      <c r="F49" s="17"/>
      <c r="G49" s="17"/>
    </row>
    <row r="50" spans="1:7" x14ac:dyDescent="0.25">
      <c r="A50" s="2"/>
      <c r="B50" s="44" t="s">
        <v>18</v>
      </c>
      <c r="C50" s="44"/>
      <c r="D50" s="5"/>
      <c r="E50" s="5"/>
      <c r="F50" s="5"/>
      <c r="G50" s="5"/>
    </row>
    <row r="51" spans="1:7" x14ac:dyDescent="0.25">
      <c r="A51" s="2"/>
      <c r="B51" s="44" t="s">
        <v>19</v>
      </c>
      <c r="C51" s="44"/>
      <c r="D51" s="5">
        <f>-D92</f>
        <v>0</v>
      </c>
      <c r="E51" s="5">
        <f t="shared" ref="E51:G51" si="3">-E92</f>
        <v>0</v>
      </c>
      <c r="F51" s="5">
        <f t="shared" si="3"/>
        <v>0</v>
      </c>
      <c r="G51" s="5">
        <f t="shared" si="3"/>
        <v>0</v>
      </c>
    </row>
    <row r="52" spans="1:7" x14ac:dyDescent="0.25">
      <c r="A52" s="2"/>
      <c r="B52" s="44" t="s">
        <v>20</v>
      </c>
      <c r="C52" s="44"/>
      <c r="D52" s="5"/>
      <c r="E52" s="5"/>
      <c r="F52" s="5"/>
      <c r="G52" s="5"/>
    </row>
    <row r="53" spans="1:7" x14ac:dyDescent="0.25">
      <c r="A53" s="2"/>
      <c r="B53" s="44" t="s">
        <v>21</v>
      </c>
      <c r="C53" s="44"/>
      <c r="D53" s="5"/>
      <c r="E53" s="5"/>
      <c r="F53" s="5"/>
      <c r="G53" s="5"/>
    </row>
    <row r="54" spans="1:7" x14ac:dyDescent="0.25">
      <c r="A54" s="2"/>
      <c r="B54" s="44" t="s">
        <v>22</v>
      </c>
      <c r="C54" s="44"/>
      <c r="D54" s="5"/>
      <c r="E54" s="5"/>
      <c r="F54" s="5"/>
      <c r="G54" s="5"/>
    </row>
    <row r="55" spans="1:7" x14ac:dyDescent="0.25">
      <c r="A55" s="2"/>
      <c r="B55" s="44" t="s">
        <v>57</v>
      </c>
      <c r="C55" s="44"/>
      <c r="D55" s="5"/>
      <c r="E55" s="5"/>
      <c r="F55" s="5"/>
      <c r="G55" s="5"/>
    </row>
    <row r="56" spans="1:7" x14ac:dyDescent="0.25">
      <c r="A56" s="2"/>
      <c r="B56" s="44" t="s">
        <v>57</v>
      </c>
      <c r="C56" s="44"/>
      <c r="D56" s="5"/>
      <c r="E56" s="5"/>
      <c r="F56" s="5"/>
      <c r="G56" s="5"/>
    </row>
    <row r="57" spans="1:7" x14ac:dyDescent="0.25">
      <c r="A57" s="2"/>
      <c r="B57" s="44" t="s">
        <v>58</v>
      </c>
      <c r="C57" s="44"/>
      <c r="D57" s="5"/>
      <c r="E57" s="5"/>
      <c r="F57" s="5"/>
      <c r="G57" s="5"/>
    </row>
    <row r="58" spans="1:7" x14ac:dyDescent="0.25">
      <c r="A58" s="2"/>
      <c r="B58" s="2" t="s">
        <v>23</v>
      </c>
      <c r="C58" s="2"/>
      <c r="D58" s="5"/>
      <c r="E58" s="5"/>
      <c r="F58" s="5"/>
      <c r="G58" s="5"/>
    </row>
    <row r="59" spans="1:7" x14ac:dyDescent="0.25">
      <c r="A59" s="2"/>
      <c r="B59" s="17" t="s">
        <v>24</v>
      </c>
      <c r="C59" s="17"/>
      <c r="D59" s="43">
        <f>SUM(D50:D58)</f>
        <v>0</v>
      </c>
      <c r="E59" s="43">
        <f>SUM(E50:E58)</f>
        <v>0</v>
      </c>
      <c r="F59" s="43">
        <f>SUM(F50:F58)</f>
        <v>0</v>
      </c>
      <c r="G59" s="43">
        <f>SUM(G50:G58)</f>
        <v>0</v>
      </c>
    </row>
    <row r="60" spans="1:7" x14ac:dyDescent="0.25">
      <c r="A60" s="2"/>
      <c r="B60" s="17"/>
      <c r="C60" s="17"/>
      <c r="D60" s="43"/>
      <c r="E60" s="43"/>
      <c r="F60" s="43"/>
      <c r="G60" s="43"/>
    </row>
    <row r="61" spans="1:7" x14ac:dyDescent="0.25">
      <c r="A61" s="26" t="s">
        <v>26</v>
      </c>
      <c r="B61" s="2"/>
      <c r="C61" s="2"/>
      <c r="D61" s="42">
        <f>D59+D42+D30+D47</f>
        <v>0</v>
      </c>
      <c r="E61" s="42">
        <f>E59+E42+E30+E47</f>
        <v>0</v>
      </c>
      <c r="F61" s="42">
        <f>F59+F42+F30+F47</f>
        <v>0</v>
      </c>
      <c r="G61" s="42">
        <f>G59+G42+G30+G47</f>
        <v>0</v>
      </c>
    </row>
    <row r="62" spans="1:7" x14ac:dyDescent="0.25">
      <c r="D62" s="17" t="str">
        <f>IF(OR(D63&gt;0,E63&gt;0,F63&gt;0,G63&gt;0),"kosten negatief invoeren!","")</f>
        <v/>
      </c>
    </row>
    <row r="63" spans="1:7" x14ac:dyDescent="0.25">
      <c r="B63" s="1" t="s">
        <v>25</v>
      </c>
      <c r="D63" s="5"/>
      <c r="E63" s="5"/>
      <c r="F63" s="5"/>
      <c r="G63" s="5"/>
    </row>
    <row r="65" spans="1:21" x14ac:dyDescent="0.25">
      <c r="A65" s="9" t="s">
        <v>2</v>
      </c>
      <c r="D65" s="41">
        <f>D61+D63</f>
        <v>0</v>
      </c>
      <c r="E65" s="41">
        <f>E61+E63</f>
        <v>0</v>
      </c>
      <c r="F65" s="41">
        <f>F61+F63</f>
        <v>0</v>
      </c>
      <c r="G65" s="41">
        <f>G61+G63</f>
        <v>0</v>
      </c>
    </row>
    <row r="66" spans="1:21" ht="15.75" thickBot="1" x14ac:dyDescent="0.3"/>
    <row r="67" spans="1:21" ht="18.75" x14ac:dyDescent="0.3">
      <c r="A67" s="40" t="s">
        <v>33</v>
      </c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</row>
    <row r="68" spans="1:21" x14ac:dyDescent="0.25">
      <c r="A68" s="37"/>
      <c r="B68" s="17"/>
      <c r="C68" s="32"/>
      <c r="D68" s="32"/>
      <c r="E68" s="32"/>
      <c r="F68" s="32"/>
      <c r="G68" s="2"/>
      <c r="H68" s="2"/>
      <c r="I68" s="2"/>
      <c r="J68" s="2"/>
      <c r="K68" s="2"/>
      <c r="L68" s="2"/>
      <c r="M68" s="2"/>
      <c r="N68" s="2"/>
      <c r="O68" s="2"/>
    </row>
    <row r="69" spans="1:21" ht="15.75" x14ac:dyDescent="0.25">
      <c r="A69" s="36"/>
      <c r="B69" s="17"/>
      <c r="C69" s="32"/>
      <c r="D69" s="32"/>
      <c r="E69" s="32"/>
      <c r="F69" s="32"/>
      <c r="G69" s="2"/>
      <c r="H69" s="2"/>
      <c r="I69" s="2"/>
      <c r="J69" s="2"/>
      <c r="K69" s="2"/>
      <c r="L69" s="2"/>
      <c r="M69" s="2"/>
      <c r="N69" s="2"/>
      <c r="O69" s="2"/>
      <c r="P69"/>
      <c r="Q69"/>
      <c r="R69"/>
      <c r="S69"/>
      <c r="T69"/>
      <c r="U69"/>
    </row>
    <row r="70" spans="1:21" x14ac:dyDescent="0.25">
      <c r="A70" s="35"/>
      <c r="B70" s="17"/>
      <c r="C70" s="32"/>
      <c r="D70" s="32"/>
      <c r="E70" s="32"/>
      <c r="F70" s="32"/>
      <c r="G70" s="2"/>
      <c r="H70" s="2"/>
      <c r="I70" s="2"/>
      <c r="J70" s="2"/>
      <c r="K70" s="2"/>
      <c r="L70" s="2"/>
      <c r="M70" s="2"/>
      <c r="N70" s="2"/>
      <c r="O70" s="2"/>
      <c r="P70"/>
      <c r="Q70"/>
      <c r="R70"/>
      <c r="S70"/>
      <c r="T70"/>
      <c r="U70"/>
    </row>
    <row r="71" spans="1:21" x14ac:dyDescent="0.25">
      <c r="A71" s="34" t="s">
        <v>47</v>
      </c>
      <c r="B71" s="33"/>
      <c r="C71" s="33"/>
      <c r="D71" s="33"/>
      <c r="E71" s="33"/>
      <c r="F71" s="33"/>
      <c r="G71" s="6"/>
      <c r="P71"/>
      <c r="Q71"/>
      <c r="R71"/>
      <c r="S71"/>
      <c r="T71"/>
      <c r="U71"/>
    </row>
    <row r="72" spans="1:21" x14ac:dyDescent="0.25">
      <c r="A72" s="58" t="s">
        <v>34</v>
      </c>
      <c r="B72" s="2"/>
      <c r="C72" s="2"/>
      <c r="D72" s="2"/>
      <c r="E72" s="2"/>
      <c r="F72" s="2"/>
      <c r="G72" s="18"/>
      <c r="P72"/>
      <c r="Q72"/>
      <c r="R72"/>
      <c r="S72"/>
      <c r="T72"/>
      <c r="U72"/>
    </row>
    <row r="73" spans="1:21" x14ac:dyDescent="0.25">
      <c r="A73" s="31"/>
      <c r="B73" s="2"/>
      <c r="C73" s="2"/>
      <c r="D73" s="2"/>
      <c r="E73" s="2"/>
      <c r="F73" s="2"/>
      <c r="G73" s="18"/>
      <c r="P73"/>
      <c r="Q73"/>
      <c r="R73"/>
      <c r="S73"/>
      <c r="T73"/>
      <c r="U73"/>
    </row>
    <row r="74" spans="1:21" x14ac:dyDescent="0.25">
      <c r="A74" s="14"/>
      <c r="B74" s="26" t="s">
        <v>13</v>
      </c>
      <c r="C74" s="2"/>
      <c r="D74" s="20">
        <f>D30</f>
        <v>0</v>
      </c>
      <c r="E74" s="19">
        <f>E30</f>
        <v>0</v>
      </c>
      <c r="F74" s="20">
        <f>F30</f>
        <v>0</v>
      </c>
      <c r="G74" s="19">
        <f>G30</f>
        <v>0</v>
      </c>
      <c r="P74"/>
      <c r="Q74"/>
      <c r="R74"/>
      <c r="S74"/>
      <c r="T74"/>
      <c r="U74"/>
    </row>
    <row r="75" spans="1:21" x14ac:dyDescent="0.25">
      <c r="A75" s="31"/>
      <c r="G75" s="18"/>
      <c r="P75"/>
      <c r="Q75"/>
      <c r="R75"/>
      <c r="S75"/>
      <c r="T75"/>
      <c r="U75"/>
    </row>
    <row r="76" spans="1:21" x14ac:dyDescent="0.25">
      <c r="A76" s="30" t="s">
        <v>35</v>
      </c>
      <c r="B76" s="29"/>
      <c r="C76" s="2"/>
      <c r="D76" s="2"/>
      <c r="E76" s="2"/>
      <c r="F76" s="2"/>
      <c r="G76" s="18"/>
      <c r="P76"/>
      <c r="Q76"/>
      <c r="R76"/>
      <c r="S76"/>
      <c r="T76"/>
      <c r="U76"/>
    </row>
    <row r="77" spans="1:21" x14ac:dyDescent="0.25">
      <c r="A77" s="28" t="s">
        <v>36</v>
      </c>
      <c r="B77" s="27" t="s">
        <v>37</v>
      </c>
      <c r="C77" s="26" t="s">
        <v>38</v>
      </c>
      <c r="D77" s="17" t="str">
        <f>D17</f>
        <v>Jaar 1</v>
      </c>
      <c r="E77" s="17" t="str">
        <f>E17</f>
        <v>Jaar 2</v>
      </c>
      <c r="F77" s="17" t="str">
        <f>F17</f>
        <v>Jaar 3</v>
      </c>
      <c r="G77" s="62" t="str">
        <f>G17</f>
        <v>Jaar 4</v>
      </c>
      <c r="P77"/>
      <c r="Q77"/>
      <c r="R77"/>
      <c r="S77"/>
      <c r="T77"/>
      <c r="U77"/>
    </row>
    <row r="78" spans="1:21" x14ac:dyDescent="0.25">
      <c r="A78" s="25">
        <v>0</v>
      </c>
      <c r="B78" s="5">
        <v>1</v>
      </c>
      <c r="C78" s="21">
        <v>0</v>
      </c>
      <c r="D78" s="20">
        <f>IF(D$74&lt;$B78,$C78*D$74,$B78*$C78)</f>
        <v>0</v>
      </c>
      <c r="E78" s="20">
        <f>IF(E$74&lt;$B78,$C78*E$74,$B78*$C78)</f>
        <v>0</v>
      </c>
      <c r="F78" s="20">
        <f>IF(F$74&lt;$B78,$C78*F$74,$B78*$C78)</f>
        <v>0</v>
      </c>
      <c r="G78" s="19">
        <f>IF(G$74&lt;$B78,$C78*G$74,$B78*$C78)</f>
        <v>0</v>
      </c>
      <c r="O78" s="2"/>
      <c r="P78"/>
      <c r="Q78"/>
      <c r="R78"/>
      <c r="S78"/>
      <c r="T78"/>
      <c r="U78"/>
    </row>
    <row r="79" spans="1:21" x14ac:dyDescent="0.25">
      <c r="A79" s="24">
        <f>B78+1</f>
        <v>2</v>
      </c>
      <c r="B79" s="5"/>
      <c r="C79" s="21">
        <v>0</v>
      </c>
      <c r="D79" s="20">
        <f t="shared" ref="D79:G81" si="4">IF(D$74&lt;$B78,0,IF(D$74&lt;$B79,$C79*D85,$H79*$C79))</f>
        <v>0</v>
      </c>
      <c r="E79" s="20">
        <f t="shared" si="4"/>
        <v>0</v>
      </c>
      <c r="F79" s="20">
        <f t="shared" si="4"/>
        <v>0</v>
      </c>
      <c r="G79" s="19">
        <f t="shared" si="4"/>
        <v>0</v>
      </c>
      <c r="H79" s="23">
        <f>B79-B78</f>
        <v>-1</v>
      </c>
      <c r="I79" s="41"/>
      <c r="J79" s="69"/>
      <c r="N79" s="41"/>
      <c r="P79"/>
      <c r="Q79"/>
      <c r="R79"/>
      <c r="S79"/>
      <c r="T79"/>
      <c r="U79"/>
    </row>
    <row r="80" spans="1:21" x14ac:dyDescent="0.25">
      <c r="A80" s="24">
        <f>B79+1</f>
        <v>1</v>
      </c>
      <c r="B80" s="5"/>
      <c r="C80" s="21">
        <v>0</v>
      </c>
      <c r="D80" s="20">
        <f t="shared" si="4"/>
        <v>0</v>
      </c>
      <c r="E80" s="20">
        <f t="shared" si="4"/>
        <v>0</v>
      </c>
      <c r="F80" s="20">
        <f t="shared" si="4"/>
        <v>0</v>
      </c>
      <c r="G80" s="19">
        <f t="shared" si="4"/>
        <v>0</v>
      </c>
      <c r="H80" s="23">
        <f>B80-B79</f>
        <v>0</v>
      </c>
      <c r="N80" s="41"/>
      <c r="P80"/>
      <c r="Q80"/>
      <c r="R80"/>
      <c r="S80"/>
      <c r="T80"/>
      <c r="U80"/>
    </row>
    <row r="81" spans="1:21" x14ac:dyDescent="0.25">
      <c r="A81" s="24">
        <f>B80+1</f>
        <v>1</v>
      </c>
      <c r="B81" s="5"/>
      <c r="C81" s="21">
        <v>0</v>
      </c>
      <c r="D81" s="20">
        <f t="shared" si="4"/>
        <v>0</v>
      </c>
      <c r="E81" s="20">
        <f t="shared" si="4"/>
        <v>0</v>
      </c>
      <c r="F81" s="20">
        <f t="shared" si="4"/>
        <v>0</v>
      </c>
      <c r="G81" s="19">
        <f t="shared" si="4"/>
        <v>0</v>
      </c>
      <c r="H81" s="23">
        <f>B81-B80</f>
        <v>0</v>
      </c>
      <c r="N81" s="41"/>
      <c r="P81"/>
      <c r="Q81"/>
      <c r="R81"/>
      <c r="S81"/>
      <c r="T81"/>
      <c r="U81"/>
    </row>
    <row r="82" spans="1:21" x14ac:dyDescent="0.25">
      <c r="A82" s="14" t="str">
        <f>"alle omzet hoger dan €"&amp;B81</f>
        <v>alle omzet hoger dan €</v>
      </c>
      <c r="B82" s="2"/>
      <c r="C82" s="21">
        <v>0</v>
      </c>
      <c r="D82" s="20">
        <f>IF(D$74&lt;$B81,0,$D88*$C82)</f>
        <v>0</v>
      </c>
      <c r="E82" s="20">
        <f>IF(E$74&lt;$B81,0,$E88*$C82)</f>
        <v>0</v>
      </c>
      <c r="F82" s="20">
        <f>IF(F$74&lt;$B81,0,$F88*$C82)</f>
        <v>0</v>
      </c>
      <c r="G82" s="19">
        <f>IF(G$74&lt;$B81,0,$G88*$C82)</f>
        <v>0</v>
      </c>
      <c r="H82" s="23">
        <f>B82-B81</f>
        <v>0</v>
      </c>
      <c r="N82" s="41"/>
      <c r="P82"/>
      <c r="Q82"/>
      <c r="R82"/>
      <c r="S82"/>
      <c r="T82"/>
      <c r="U82"/>
    </row>
    <row r="83" spans="1:21" x14ac:dyDescent="0.25">
      <c r="A83" s="14"/>
      <c r="B83" s="2"/>
      <c r="C83" s="17" t="s">
        <v>19</v>
      </c>
      <c r="D83" s="16">
        <f>SUM(D78:D82)</f>
        <v>0</v>
      </c>
      <c r="E83" s="16">
        <f>SUM(E78:E82)</f>
        <v>0</v>
      </c>
      <c r="F83" s="16">
        <f>SUM(F78:F82)</f>
        <v>0</v>
      </c>
      <c r="G83" s="15">
        <f>SUM(G78:G82)</f>
        <v>0</v>
      </c>
      <c r="H83" s="23">
        <f>B83-B82</f>
        <v>0</v>
      </c>
      <c r="N83" s="41"/>
      <c r="P83"/>
      <c r="Q83"/>
      <c r="R83"/>
      <c r="S83"/>
      <c r="T83"/>
      <c r="U83"/>
    </row>
    <row r="84" spans="1:21" x14ac:dyDescent="0.25">
      <c r="A84" s="14"/>
      <c r="B84" s="2"/>
      <c r="C84" s="2" t="s">
        <v>38</v>
      </c>
      <c r="D84" s="66">
        <f>IF(D74=0,0,D83/D74)</f>
        <v>0</v>
      </c>
      <c r="E84" s="66">
        <f>IF(E74=0,0,E83/E74)</f>
        <v>0</v>
      </c>
      <c r="F84" s="66">
        <f>IF(F74=0,0,F83/F74)</f>
        <v>0</v>
      </c>
      <c r="G84" s="67">
        <f>IF(G74=0,0,G83/G74)</f>
        <v>0</v>
      </c>
      <c r="P84"/>
      <c r="Q84"/>
      <c r="R84"/>
      <c r="S84"/>
      <c r="T84"/>
      <c r="U84"/>
    </row>
    <row r="85" spans="1:21" hidden="1" outlineLevel="1" x14ac:dyDescent="0.25">
      <c r="A85" s="14"/>
      <c r="B85" s="2"/>
      <c r="C85" s="2"/>
      <c r="D85" s="13">
        <f t="shared" ref="D85:G88" si="5">D$74-$B78</f>
        <v>-1</v>
      </c>
      <c r="E85" s="13">
        <f t="shared" si="5"/>
        <v>-1</v>
      </c>
      <c r="F85" s="13">
        <f t="shared" si="5"/>
        <v>-1</v>
      </c>
      <c r="G85" s="12">
        <f t="shared" si="5"/>
        <v>-1</v>
      </c>
    </row>
    <row r="86" spans="1:21" hidden="1" outlineLevel="1" x14ac:dyDescent="0.25">
      <c r="A86" s="14"/>
      <c r="B86" s="2"/>
      <c r="C86" s="2"/>
      <c r="D86" s="13">
        <f t="shared" si="5"/>
        <v>0</v>
      </c>
      <c r="E86" s="13">
        <f t="shared" si="5"/>
        <v>0</v>
      </c>
      <c r="F86" s="13">
        <f t="shared" si="5"/>
        <v>0</v>
      </c>
      <c r="G86" s="12">
        <f t="shared" si="5"/>
        <v>0</v>
      </c>
    </row>
    <row r="87" spans="1:21" hidden="1" outlineLevel="1" x14ac:dyDescent="0.25">
      <c r="A87" s="14"/>
      <c r="B87" s="2"/>
      <c r="C87" s="2"/>
      <c r="D87" s="13">
        <f t="shared" si="5"/>
        <v>0</v>
      </c>
      <c r="E87" s="13">
        <f t="shared" si="5"/>
        <v>0</v>
      </c>
      <c r="F87" s="13">
        <f t="shared" si="5"/>
        <v>0</v>
      </c>
      <c r="G87" s="12">
        <f t="shared" si="5"/>
        <v>0</v>
      </c>
    </row>
    <row r="88" spans="1:21" hidden="1" outlineLevel="1" x14ac:dyDescent="0.25">
      <c r="A88" s="14"/>
      <c r="B88" s="2"/>
      <c r="C88" s="2"/>
      <c r="D88" s="11">
        <f t="shared" si="5"/>
        <v>0</v>
      </c>
      <c r="E88" s="11">
        <f t="shared" si="5"/>
        <v>0</v>
      </c>
      <c r="F88" s="11">
        <f t="shared" si="5"/>
        <v>0</v>
      </c>
      <c r="G88" s="10">
        <f t="shared" si="5"/>
        <v>0</v>
      </c>
    </row>
    <row r="89" spans="1:21" collapsed="1" x14ac:dyDescent="0.25">
      <c r="A89" s="2"/>
      <c r="B89" s="17" t="s">
        <v>39</v>
      </c>
      <c r="C89" s="2"/>
      <c r="D89" s="5"/>
      <c r="E89" s="5"/>
      <c r="F89" s="5"/>
      <c r="G89" s="5"/>
    </row>
    <row r="90" spans="1:21" x14ac:dyDescent="0.25">
      <c r="A90" s="9"/>
      <c r="B90" s="3"/>
      <c r="D90" s="4">
        <f>IF(D83=0,0,D89/D83)</f>
        <v>0</v>
      </c>
      <c r="E90" s="4">
        <f t="shared" ref="E90:G90" si="6">IF(E83=0,0,E89/E83)</f>
        <v>0</v>
      </c>
      <c r="F90" s="4">
        <f t="shared" si="6"/>
        <v>0</v>
      </c>
      <c r="G90" s="4">
        <f t="shared" si="6"/>
        <v>0</v>
      </c>
    </row>
    <row r="91" spans="1:21" x14ac:dyDescent="0.25">
      <c r="A91" s="8"/>
      <c r="B91" s="7"/>
      <c r="C91" s="7"/>
      <c r="D91" s="7"/>
      <c r="E91" s="7"/>
      <c r="F91" s="7"/>
      <c r="G91" s="7"/>
    </row>
    <row r="92" spans="1:21" x14ac:dyDescent="0.25">
      <c r="B92" s="9" t="s">
        <v>48</v>
      </c>
      <c r="D92" s="63">
        <f>IF(D83&lt;0,IF(D83&gt;D89,D89,D83),IF(D83&lt;D89,D89,D83))</f>
        <v>0</v>
      </c>
      <c r="E92" s="63">
        <f t="shared" ref="E92:G92" si="7">IF(E83&lt;0,IF(E83&gt;E89,E89,E83),IF(E83&lt;E89,E89,E83))</f>
        <v>0</v>
      </c>
      <c r="F92" s="63">
        <f t="shared" si="7"/>
        <v>0</v>
      </c>
      <c r="G92" s="63">
        <f t="shared" si="7"/>
        <v>0</v>
      </c>
    </row>
    <row r="93" spans="1:21" x14ac:dyDescent="0.25">
      <c r="A93" s="2"/>
      <c r="D93" s="68">
        <f>IF(D30=0,0,D92/D30)</f>
        <v>0</v>
      </c>
      <c r="E93" s="68">
        <f>IF(E30=0,0,E92/E30)</f>
        <v>0</v>
      </c>
      <c r="F93" s="68">
        <f>IF(F30=0,0,F92/F30)</f>
        <v>0</v>
      </c>
      <c r="G93" s="68">
        <f>IF(G30=0,0,G92/G30)</f>
        <v>0</v>
      </c>
    </row>
    <row r="94" spans="1:21" x14ac:dyDescent="0.25">
      <c r="B94" s="3"/>
      <c r="C94" s="4"/>
      <c r="D94" s="4"/>
      <c r="E94" s="4"/>
      <c r="F94" s="4"/>
      <c r="G94" s="2"/>
    </row>
    <row r="95" spans="1:21" x14ac:dyDescent="0.25">
      <c r="A95" s="59" t="s">
        <v>1</v>
      </c>
      <c r="B95" s="57" t="s">
        <v>40</v>
      </c>
      <c r="C95" s="4"/>
      <c r="D95" s="3"/>
      <c r="E95" s="3"/>
      <c r="F95" s="2"/>
      <c r="G95" s="2"/>
    </row>
    <row r="96" spans="1:21" x14ac:dyDescent="0.25">
      <c r="A96" s="59" t="s">
        <v>0</v>
      </c>
      <c r="B96" s="57" t="s">
        <v>61</v>
      </c>
      <c r="C96" s="3"/>
      <c r="D96" s="3"/>
      <c r="E96" s="3"/>
      <c r="F96" s="3"/>
      <c r="G96" s="2"/>
    </row>
    <row r="97" spans="1:2" x14ac:dyDescent="0.25">
      <c r="A97" s="60"/>
      <c r="B97" s="60" t="s">
        <v>60</v>
      </c>
    </row>
    <row r="98" spans="1:2" x14ac:dyDescent="0.25">
      <c r="A98" s="60" t="s">
        <v>62</v>
      </c>
    </row>
    <row r="99" spans="1:2" x14ac:dyDescent="0.25">
      <c r="A99" s="60" t="s">
        <v>63</v>
      </c>
    </row>
  </sheetData>
  <dataValidations count="2">
    <dataValidation type="whole" errorStyle="warning" operator="lessThan" allowBlank="1" showInputMessage="1" showErrorMessage="1" errorTitle="Cost as a negative number" error="We would like to ask you to  enter cost as a negative number" sqref="D33:G41">
      <formula1>0</formula1>
    </dataValidation>
    <dataValidation type="whole" errorStyle="warning" operator="lessThan" allowBlank="1" showInputMessage="1" showErrorMessage="1" errorTitle="Kosten negtief invoeren" error="Wij verzoeken u kosten als negatieve waarde in te voeren." sqref="D47:G47 D50:G58">
      <formula1>0</formula1>
    </dataValidation>
  </dataValidations>
  <pageMargins left="0.31496062992125984" right="0.31496062992125984" top="0.35433070866141736" bottom="0.35433070866141736" header="0.31496062992125984" footer="0.31496062992125984"/>
  <pageSetup paperSize="9" scale="54" orientation="portrait" r:id="rId1"/>
  <rowBreaks count="1" manualBreakCount="1">
    <brk id="6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van der Bos</dc:creator>
  <cp:lastModifiedBy>Hueber, Michel</cp:lastModifiedBy>
  <cp:lastPrinted>2016-04-29T07:24:33Z</cp:lastPrinted>
  <dcterms:created xsi:type="dcterms:W3CDTF">2015-03-17T07:49:23Z</dcterms:created>
  <dcterms:modified xsi:type="dcterms:W3CDTF">2020-01-26T14:17:00Z</dcterms:modified>
</cp:coreProperties>
</file>